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magdalena_pietruszka_chemia_uni_lodz_pl/Documents/Pulpit/Dziekanat/Dziekanat/Wydziałowa Komisja Oceniajaca/ankieta 2023 2026/"/>
    </mc:Choice>
  </mc:AlternateContent>
  <xr:revisionPtr revIDLastSave="0" documentId="8_{4E1F225D-DC26-4375-86CB-153297E1F605}" xr6:coauthVersionLast="47" xr6:coauthVersionMax="47" xr10:uidLastSave="{00000000-0000-0000-0000-000000000000}"/>
  <workbookProtection workbookAlgorithmName="SHA-512" workbookHashValue="P9Tj2wRcjGKpozWI60jA5Jh9z2dsAWyUnPZ6+sIVSh+xldPpXuBfQ9CjfOOc2SBDlCPkJhbh77bwP890XmKAIg==" workbookSaltValue="o/Nmd/AyORm4yuIg3bHXug==" workbookSpinCount="100000" lockStructure="1"/>
  <bookViews>
    <workbookView xWindow="-110" yWindow="-110" windowWidth="38620" windowHeight="21100" activeTab="1" xr2:uid="{C585A07F-387F-4BA0-B84B-E0D1372CD21D}"/>
  </bookViews>
  <sheets>
    <sheet name="artykuły" sheetId="1" r:id="rId1"/>
    <sheet name="monografi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 s="1"/>
  <c r="H3" i="1"/>
  <c r="I3" i="1" s="1"/>
  <c r="H4" i="1"/>
  <c r="H7" i="3" l="1"/>
  <c r="I7" i="3" s="1"/>
  <c r="J7" i="3" s="1"/>
  <c r="K7" i="3" s="1"/>
  <c r="G7" i="3"/>
  <c r="H6" i="3"/>
  <c r="I6" i="3" s="1"/>
  <c r="J6" i="3" s="1"/>
  <c r="K6" i="3" s="1"/>
  <c r="G6" i="3"/>
  <c r="H5" i="3"/>
  <c r="I5" i="3" s="1"/>
  <c r="J5" i="3" s="1"/>
  <c r="K5" i="3" s="1"/>
  <c r="G5" i="3"/>
  <c r="H4" i="3"/>
  <c r="I4" i="3" s="1"/>
  <c r="J4" i="3" s="1"/>
  <c r="K4" i="3" s="1"/>
  <c r="H3" i="3"/>
  <c r="I3" i="3" s="1"/>
  <c r="J3" i="3" s="1"/>
  <c r="K3" i="3" s="1"/>
  <c r="H2" i="3"/>
  <c r="I2" i="3" s="1"/>
  <c r="J2" i="3" s="1"/>
  <c r="K2" i="3" s="1"/>
  <c r="F5" i="1" l="1"/>
  <c r="G5" i="1" s="1"/>
  <c r="E7" i="1"/>
  <c r="F7" i="1"/>
  <c r="G7" i="1" s="1"/>
  <c r="F6" i="1"/>
  <c r="E6" i="1"/>
  <c r="E5" i="1"/>
  <c r="F4" i="1"/>
  <c r="G4" i="1" s="1"/>
  <c r="I4" i="1" s="1"/>
  <c r="F3" i="1"/>
  <c r="G3" i="1" s="1"/>
  <c r="F2" i="1"/>
  <c r="G2" i="1" s="1"/>
  <c r="H7" i="1" l="1"/>
  <c r="I7" i="1" s="1"/>
  <c r="H5" i="1"/>
  <c r="I5" i="1" s="1"/>
  <c r="G6" i="1"/>
  <c r="H6" i="1" l="1"/>
  <c r="I6" i="1" s="1"/>
</calcChain>
</file>

<file path=xl/sharedStrings.xml><?xml version="1.0" encoding="utf-8"?>
<sst xmlns="http://schemas.openxmlformats.org/spreadsheetml/2006/main" count="40" uniqueCount="25">
  <si>
    <t>Typ publikacji naukowej</t>
  </si>
  <si>
    <t>Liczba wszystkich autorów artykułu (m)</t>
  </si>
  <si>
    <t>10% całkowitej wartości punktowej</t>
  </si>
  <si>
    <t>Przeliczeniowa wartość punktowa publikacji naukowej (P)</t>
  </si>
  <si>
    <t>Udział jednostkowy (U)</t>
  </si>
  <si>
    <t>Liczba punktów z publikacji</t>
  </si>
  <si>
    <t>Czasopismo lub konferencja z wykazu czasopism</t>
  </si>
  <si>
    <t>n/d</t>
  </si>
  <si>
    <t>Ostatni wykaz wydawnictw - poziom II</t>
  </si>
  <si>
    <t>monografia</t>
  </si>
  <si>
    <t>200 (300*)</t>
  </si>
  <si>
    <t>redakcja</t>
  </si>
  <si>
    <t>100 (150*)</t>
  </si>
  <si>
    <t>rozdział</t>
  </si>
  <si>
    <t>50 (75*)</t>
  </si>
  <si>
    <t>Ostatni wykaz wydawnictw - poziom I</t>
  </si>
  <si>
    <t>80 (120*)</t>
  </si>
  <si>
    <t>20(40*)</t>
  </si>
  <si>
    <t>* w przypadku osiągnięć z dziedziny nauk humanistycznych, społecznych i nauk teologicznych</t>
  </si>
  <si>
    <r>
      <t>Całkowita wartość punktowa publikacji (P</t>
    </r>
    <r>
      <rPr>
        <b/>
        <vertAlign val="subscript"/>
        <sz val="10"/>
        <color theme="1"/>
        <rFont val="Aptos Narrow"/>
        <family val="2"/>
        <charset val="238"/>
        <scheme val="minor"/>
      </rPr>
      <t>c</t>
    </r>
    <r>
      <rPr>
        <b/>
        <sz val="10"/>
        <color theme="1"/>
        <rFont val="Aptos Narrow"/>
        <family val="2"/>
        <charset val="238"/>
        <scheme val="minor"/>
      </rPr>
      <t>) z wykazu</t>
    </r>
  </si>
  <si>
    <t>Liczba wszystkich autorów/redaktorów (w przypadku redakcji) (m)</t>
  </si>
  <si>
    <r>
      <t>Całkowita wartość punktowa publikacji (P</t>
    </r>
    <r>
      <rPr>
        <b/>
        <vertAlign val="subscript"/>
        <sz val="11"/>
        <color theme="1"/>
        <rFont val="Aptos Narrow"/>
        <family val="2"/>
        <charset val="238"/>
        <scheme val="minor"/>
      </rPr>
      <t>c</t>
    </r>
    <r>
      <rPr>
        <b/>
        <sz val="11"/>
        <color theme="1"/>
        <rFont val="Aptos Narrow"/>
        <family val="2"/>
        <charset val="238"/>
        <scheme val="minor"/>
      </rPr>
      <t>) z wykazu</t>
    </r>
  </si>
  <si>
    <t>Liczba punktów przypisana do wydawnictwa</t>
  </si>
  <si>
    <t>Liczba autorów artykułu naukowego prowadzących działalność naukową w UŁ  w danej dyscyplinie (k)</t>
  </si>
  <si>
    <t>Liczba autorów/redaktorów (w przypadku redakcji) prowadzących działalność naukową w UŁ w danej dyscyplinie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</si>
</sst>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bscript"/>
      <sz val="10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4" borderId="6" xfId="0" applyFill="1" applyBorder="1" applyAlignment="1" applyProtection="1">
      <alignment horizontal="center" vertical="center" wrapText="1"/>
      <protection locked="0"/>
    </xf>
    <xf numFmtId="1" fontId="0" fillId="4" borderId="6" xfId="0" applyNumberForma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1" fontId="0" fillId="4" borderId="7" xfId="0" applyNumberFormat="1" applyFill="1" applyBorder="1" applyAlignment="1" applyProtection="1">
      <alignment horizontal="center" vertical="center" wrapText="1"/>
      <protection locked="0"/>
    </xf>
    <xf numFmtId="1" fontId="0" fillId="4" borderId="10" xfId="0" applyNumberFormat="1" applyFill="1" applyBorder="1" applyAlignment="1" applyProtection="1">
      <alignment horizontal="center" vertical="center" wrapText="1"/>
      <protection locked="0"/>
    </xf>
    <xf numFmtId="1" fontId="0" fillId="4" borderId="22" xfId="0" applyNumberForma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1" applyFont="1" applyAlignment="1" applyProtection="1">
      <alignment wrapText="1"/>
    </xf>
    <xf numFmtId="0" fontId="0" fillId="3" borderId="6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D05B-88CF-4112-B373-EC3A5584C702}">
  <dimension ref="A1:N8"/>
  <sheetViews>
    <sheetView showGridLines="0" workbookViewId="0">
      <selection activeCell="C2" sqref="C2:D7"/>
    </sheetView>
  </sheetViews>
  <sheetFormatPr defaultRowHeight="14.5" x14ac:dyDescent="0.35"/>
  <cols>
    <col min="1" max="1" width="33.453125" style="15" customWidth="1"/>
    <col min="2" max="2" width="10.54296875" style="15" customWidth="1"/>
    <col min="3" max="3" width="19.453125" style="15" customWidth="1"/>
    <col min="4" max="4" width="10.90625" style="15" customWidth="1"/>
    <col min="5" max="5" width="18.08984375" style="15" hidden="1" customWidth="1"/>
    <col min="6" max="6" width="19.453125" style="15" hidden="1" customWidth="1"/>
    <col min="7" max="7" width="18.54296875" style="15" bestFit="1" customWidth="1"/>
    <col min="8" max="8" width="13" style="15" customWidth="1"/>
    <col min="9" max="9" width="13.90625" style="15" bestFit="1" customWidth="1"/>
    <col min="11" max="11" width="11.453125" style="15" bestFit="1" customWidth="1"/>
    <col min="12" max="14" width="8.6328125" style="15"/>
  </cols>
  <sheetData>
    <row r="1" spans="1:14" ht="78.5" thickBot="1" x14ac:dyDescent="0.4">
      <c r="A1" s="9" t="s">
        <v>0</v>
      </c>
      <c r="B1" s="10" t="s">
        <v>19</v>
      </c>
      <c r="C1" s="10" t="s">
        <v>23</v>
      </c>
      <c r="D1" s="10" t="s">
        <v>1</v>
      </c>
      <c r="E1" s="11" t="s">
        <v>2</v>
      </c>
      <c r="F1" s="12" t="s">
        <v>3</v>
      </c>
      <c r="G1" s="13" t="s">
        <v>3</v>
      </c>
      <c r="H1" s="10" t="s">
        <v>4</v>
      </c>
      <c r="I1" s="14" t="s">
        <v>5</v>
      </c>
      <c r="M1" s="16"/>
      <c r="N1" s="16"/>
    </row>
    <row r="2" spans="1:14" x14ac:dyDescent="0.35">
      <c r="A2" s="51" t="s">
        <v>6</v>
      </c>
      <c r="B2" s="17">
        <v>200</v>
      </c>
      <c r="C2" s="2"/>
      <c r="D2" s="1"/>
      <c r="E2" s="17" t="s">
        <v>7</v>
      </c>
      <c r="F2" s="18">
        <f t="shared" ref="F2:F4" si="0">B2</f>
        <v>200</v>
      </c>
      <c r="G2" s="19">
        <f>F2</f>
        <v>200</v>
      </c>
      <c r="H2" s="19">
        <f>IFERROR((G2/(B2*C2)),0)</f>
        <v>0</v>
      </c>
      <c r="I2" s="20">
        <f>IFERROR((H2*B2),0)</f>
        <v>0</v>
      </c>
    </row>
    <row r="3" spans="1:14" x14ac:dyDescent="0.35">
      <c r="A3" s="52"/>
      <c r="B3" s="21">
        <v>140</v>
      </c>
      <c r="C3" s="3"/>
      <c r="D3" s="3"/>
      <c r="E3" s="22" t="s">
        <v>7</v>
      </c>
      <c r="F3" s="22">
        <f t="shared" si="0"/>
        <v>140</v>
      </c>
      <c r="G3" s="23">
        <f t="shared" ref="G3:G4" si="1">F3</f>
        <v>140</v>
      </c>
      <c r="H3" s="23">
        <f t="shared" ref="H3:H7" si="2">IFERROR((G3/(B3*C3)),0)</f>
        <v>0</v>
      </c>
      <c r="I3" s="24">
        <f>IFERROR((H3*B3),0)</f>
        <v>0</v>
      </c>
    </row>
    <row r="4" spans="1:14" x14ac:dyDescent="0.35">
      <c r="A4" s="52"/>
      <c r="B4" s="21">
        <v>100</v>
      </c>
      <c r="C4" s="3"/>
      <c r="D4" s="3"/>
      <c r="E4" s="22" t="s">
        <v>7</v>
      </c>
      <c r="F4" s="22">
        <f t="shared" si="0"/>
        <v>100</v>
      </c>
      <c r="G4" s="23">
        <f t="shared" si="1"/>
        <v>100</v>
      </c>
      <c r="H4" s="23">
        <f t="shared" si="2"/>
        <v>0</v>
      </c>
      <c r="I4" s="24">
        <f t="shared" ref="I4:I7" si="3">IFERROR((H4*B4),0)</f>
        <v>0</v>
      </c>
    </row>
    <row r="5" spans="1:14" x14ac:dyDescent="0.35">
      <c r="A5" s="52"/>
      <c r="B5" s="21">
        <v>70</v>
      </c>
      <c r="C5" s="3"/>
      <c r="D5" s="3"/>
      <c r="E5" s="22">
        <f t="shared" ref="E5:E7" si="4">B5*10%</f>
        <v>7</v>
      </c>
      <c r="F5" s="22">
        <f>IFERROR(ROUND(SQRT(C5/D5),4)*B5,0)</f>
        <v>0</v>
      </c>
      <c r="G5" s="23">
        <f t="shared" ref="G5:G7" si="5">IF(F5=0,0,IF(F5&gt;E5,F5,E5))</f>
        <v>0</v>
      </c>
      <c r="H5" s="23">
        <f t="shared" si="2"/>
        <v>0</v>
      </c>
      <c r="I5" s="24">
        <f t="shared" si="3"/>
        <v>0</v>
      </c>
    </row>
    <row r="6" spans="1:14" x14ac:dyDescent="0.35">
      <c r="A6" s="52"/>
      <c r="B6" s="25">
        <v>40</v>
      </c>
      <c r="C6" s="3"/>
      <c r="D6" s="3"/>
      <c r="E6" s="22">
        <f t="shared" si="4"/>
        <v>4</v>
      </c>
      <c r="F6" s="22">
        <f t="shared" ref="F6" si="6">IFERROR(ROUND(SQRT(C6/D6),4)*B6,0)</f>
        <v>0</v>
      </c>
      <c r="G6" s="23">
        <f t="shared" si="5"/>
        <v>0</v>
      </c>
      <c r="H6" s="23">
        <f t="shared" si="2"/>
        <v>0</v>
      </c>
      <c r="I6" s="24">
        <f>IFERROR((H6*B6),0)</f>
        <v>0</v>
      </c>
    </row>
    <row r="7" spans="1:14" ht="15" thickBot="1" x14ac:dyDescent="0.4">
      <c r="A7" s="53"/>
      <c r="B7" s="26">
        <v>20</v>
      </c>
      <c r="C7" s="4"/>
      <c r="D7" s="4"/>
      <c r="E7" s="27">
        <f t="shared" si="4"/>
        <v>2</v>
      </c>
      <c r="F7" s="27">
        <f>IFERROR(ROUND(C7/D7,4)*B7,0)</f>
        <v>0</v>
      </c>
      <c r="G7" s="28">
        <f t="shared" si="5"/>
        <v>0</v>
      </c>
      <c r="H7" s="28">
        <f t="shared" si="2"/>
        <v>0</v>
      </c>
      <c r="I7" s="29">
        <f t="shared" si="3"/>
        <v>0</v>
      </c>
    </row>
    <row r="8" spans="1:14" x14ac:dyDescent="0.35">
      <c r="I8" s="30"/>
    </row>
  </sheetData>
  <sheetProtection algorithmName="SHA-512" hashValue="uffbE4wZfFX19xro7Ugq2atT60kAImbE9M2hBuIuf5cH6npicBIBbG4rllcQRtxfPLcoLRxJ7swNkP+1mfllqQ==" saltValue="6Z5KwDzEv0b8qfR54DpZzw==" spinCount="100000" sheet="1" objects="1" scenarios="1" selectLockedCells="1"/>
  <mergeCells count="1">
    <mergeCell ref="A2:A7"/>
  </mergeCells>
  <dataValidations count="1">
    <dataValidation type="whole" operator="greaterThan" allowBlank="1" showInputMessage="1" showErrorMessage="1" sqref="B2:D7" xr:uid="{1BF516B4-49F5-4451-86A1-CBB6FEEE5B26}">
      <formula1>0</formula1>
    </dataValidation>
  </dataValidation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8CDA-E954-4D1B-BB0F-67C3A8CFDE8B}">
  <dimension ref="A1:R8"/>
  <sheetViews>
    <sheetView showGridLines="0" tabSelected="1" workbookViewId="0">
      <selection activeCell="D2" sqref="D2"/>
    </sheetView>
  </sheetViews>
  <sheetFormatPr defaultColWidth="8.6328125" defaultRowHeight="14.5" x14ac:dyDescent="0.35"/>
  <cols>
    <col min="1" max="2" width="20.6328125" style="15" customWidth="1"/>
    <col min="3" max="3" width="14.36328125" style="15" customWidth="1"/>
    <col min="4" max="4" width="17.36328125" style="15" customWidth="1"/>
    <col min="5" max="5" width="36.54296875" style="15" customWidth="1"/>
    <col min="6" max="6" width="21.54296875" style="15" customWidth="1"/>
    <col min="7" max="7" width="20.6328125" style="15" hidden="1" customWidth="1"/>
    <col min="8" max="8" width="26.6328125" style="15" hidden="1" customWidth="1"/>
    <col min="9" max="9" width="22.08984375" style="15" bestFit="1" customWidth="1"/>
    <col min="10" max="10" width="15.6328125" style="15" bestFit="1" customWidth="1"/>
    <col min="11" max="11" width="16.08984375" style="15" bestFit="1" customWidth="1"/>
    <col min="12" max="18" width="8.6328125" style="15"/>
  </cols>
  <sheetData>
    <row r="1" spans="1:11" s="15" customFormat="1" ht="75" customHeight="1" thickBot="1" x14ac:dyDescent="0.4">
      <c r="A1" s="49" t="s">
        <v>0</v>
      </c>
      <c r="B1" s="50"/>
      <c r="C1" s="31" t="s">
        <v>22</v>
      </c>
      <c r="D1" s="31" t="s">
        <v>21</v>
      </c>
      <c r="E1" s="31" t="s">
        <v>24</v>
      </c>
      <c r="F1" s="31" t="s">
        <v>20</v>
      </c>
      <c r="G1" s="32" t="s">
        <v>2</v>
      </c>
      <c r="H1" s="33" t="s">
        <v>3</v>
      </c>
      <c r="I1" s="34" t="s">
        <v>3</v>
      </c>
      <c r="J1" s="31" t="s">
        <v>4</v>
      </c>
      <c r="K1" s="35" t="s">
        <v>5</v>
      </c>
    </row>
    <row r="2" spans="1:11" s="15" customFormat="1" ht="45" customHeight="1" x14ac:dyDescent="0.35">
      <c r="A2" s="46" t="s">
        <v>8</v>
      </c>
      <c r="B2" s="36" t="s">
        <v>9</v>
      </c>
      <c r="C2" s="17" t="s">
        <v>10</v>
      </c>
      <c r="D2" s="2"/>
      <c r="E2" s="2"/>
      <c r="F2" s="2"/>
      <c r="G2" s="17" t="s">
        <v>7</v>
      </c>
      <c r="H2" s="18">
        <f>D2</f>
        <v>0</v>
      </c>
      <c r="I2" s="19">
        <f>H2</f>
        <v>0</v>
      </c>
      <c r="J2" s="37">
        <f>IFERROR((I2/(D2*E2)),0)</f>
        <v>0</v>
      </c>
      <c r="K2" s="20">
        <f>IFERROR(J2*D2,0)</f>
        <v>0</v>
      </c>
    </row>
    <row r="3" spans="1:11" s="15" customFormat="1" x14ac:dyDescent="0.35">
      <c r="A3" s="47"/>
      <c r="B3" s="38" t="s">
        <v>11</v>
      </c>
      <c r="C3" s="21" t="s">
        <v>12</v>
      </c>
      <c r="D3" s="5"/>
      <c r="E3" s="5"/>
      <c r="F3" s="5"/>
      <c r="G3" s="21" t="s">
        <v>7</v>
      </c>
      <c r="H3" s="22">
        <f>D3</f>
        <v>0</v>
      </c>
      <c r="I3" s="23">
        <f t="shared" ref="I3:I4" si="0">H3</f>
        <v>0</v>
      </c>
      <c r="J3" s="39">
        <f t="shared" ref="J3:J7" si="1">IFERROR((I3/(D3*E3)),0)</f>
        <v>0</v>
      </c>
      <c r="K3" s="24">
        <f t="shared" ref="K3:K7" si="2">IFERROR(J3*D3,0)</f>
        <v>0</v>
      </c>
    </row>
    <row r="4" spans="1:11" s="15" customFormat="1" ht="15" thickBot="1" x14ac:dyDescent="0.4">
      <c r="A4" s="48"/>
      <c r="B4" s="40" t="s">
        <v>13</v>
      </c>
      <c r="C4" s="26" t="s">
        <v>14</v>
      </c>
      <c r="D4" s="6"/>
      <c r="E4" s="6"/>
      <c r="F4" s="6"/>
      <c r="G4" s="26" t="s">
        <v>7</v>
      </c>
      <c r="H4" s="27">
        <f>D4</f>
        <v>0</v>
      </c>
      <c r="I4" s="28">
        <f t="shared" si="0"/>
        <v>0</v>
      </c>
      <c r="J4" s="41">
        <f t="shared" si="1"/>
        <v>0</v>
      </c>
      <c r="K4" s="29">
        <f t="shared" si="2"/>
        <v>0</v>
      </c>
    </row>
    <row r="5" spans="1:11" s="15" customFormat="1" x14ac:dyDescent="0.35">
      <c r="A5" s="46" t="s">
        <v>15</v>
      </c>
      <c r="B5" s="36" t="s">
        <v>9</v>
      </c>
      <c r="C5" s="42" t="s">
        <v>16</v>
      </c>
      <c r="D5" s="7"/>
      <c r="E5" s="7"/>
      <c r="F5" s="7"/>
      <c r="G5" s="18">
        <f>D5*10%</f>
        <v>0</v>
      </c>
      <c r="H5" s="18" t="e">
        <f>ROUND(SQRT(E5/F5),4)*D5</f>
        <v>#DIV/0!</v>
      </c>
      <c r="I5" s="19">
        <f>IFERROR(IF(H5&gt;G5,H5,G5),0)</f>
        <v>0</v>
      </c>
      <c r="J5" s="37">
        <f t="shared" si="1"/>
        <v>0</v>
      </c>
      <c r="K5" s="20">
        <f t="shared" si="2"/>
        <v>0</v>
      </c>
    </row>
    <row r="6" spans="1:11" s="15" customFormat="1" x14ac:dyDescent="0.35">
      <c r="A6" s="47"/>
      <c r="B6" s="38" t="s">
        <v>11</v>
      </c>
      <c r="C6" s="25" t="s">
        <v>17</v>
      </c>
      <c r="D6" s="8"/>
      <c r="E6" s="8"/>
      <c r="F6" s="8"/>
      <c r="G6" s="22">
        <f>D6*10%</f>
        <v>0</v>
      </c>
      <c r="H6" s="22" t="e">
        <f>ROUND(SQRT(E6/F6),4)*D6</f>
        <v>#DIV/0!</v>
      </c>
      <c r="I6" s="23">
        <f>IFERROR(IF(H6&gt;G6,H6,G6),0)</f>
        <v>0</v>
      </c>
      <c r="J6" s="39">
        <f t="shared" si="1"/>
        <v>0</v>
      </c>
      <c r="K6" s="24">
        <f t="shared" si="2"/>
        <v>0</v>
      </c>
    </row>
    <row r="7" spans="1:11" s="15" customFormat="1" ht="15" thickBot="1" x14ac:dyDescent="0.4">
      <c r="A7" s="48"/>
      <c r="B7" s="40" t="s">
        <v>13</v>
      </c>
      <c r="C7" s="26">
        <v>20</v>
      </c>
      <c r="D7" s="6"/>
      <c r="E7" s="6"/>
      <c r="F7" s="6"/>
      <c r="G7" s="27">
        <f>D7*10%</f>
        <v>0</v>
      </c>
      <c r="H7" s="27" t="e">
        <f>ROUND(SQRT(E7/F7),4)*D7</f>
        <v>#DIV/0!</v>
      </c>
      <c r="I7" s="28">
        <f>IFERROR(IF(H7&gt;G7,H7,G7),0)</f>
        <v>0</v>
      </c>
      <c r="J7" s="41">
        <f t="shared" si="1"/>
        <v>0</v>
      </c>
      <c r="K7" s="29">
        <f t="shared" si="2"/>
        <v>0</v>
      </c>
    </row>
    <row r="8" spans="1:11" s="15" customFormat="1" ht="15" customHeight="1" thickBot="1" x14ac:dyDescent="0.4">
      <c r="A8" s="43" t="s">
        <v>18</v>
      </c>
      <c r="B8" s="44"/>
      <c r="C8" s="44"/>
      <c r="D8" s="44"/>
      <c r="E8" s="44"/>
      <c r="F8" s="44"/>
      <c r="G8" s="44"/>
      <c r="H8" s="44"/>
      <c r="I8" s="44"/>
      <c r="J8" s="44"/>
      <c r="K8" s="45"/>
    </row>
  </sheetData>
  <sheetProtection algorithmName="SHA-512" hashValue="Rjk1TCvgd3logdpFUYGzS2Jpef+vAjeFeMp1gsSciLPnts+yqC5yuP3O+e9I/AVJIlD6qT0tm55xzTtA02bpxA==" saltValue="fu5sQc69nZDMx29TMNL5QQ==" spinCount="100000" sheet="1" objects="1" scenarios="1" selectLockedCells="1"/>
  <mergeCells count="4">
    <mergeCell ref="A8:K8"/>
    <mergeCell ref="A2:A4"/>
    <mergeCell ref="A5:A7"/>
    <mergeCell ref="A1:B1"/>
  </mergeCells>
  <dataValidations count="1">
    <dataValidation type="whole" operator="greaterThan" allowBlank="1" showInputMessage="1" showErrorMessage="1" sqref="D2:F7" xr:uid="{5EA497A4-0828-461A-AD85-E45F1CA62AE7}">
      <formula1>0</formula1>
    </dataValidation>
  </dataValidations>
  <pageMargins left="0.7" right="0.7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B71B21DD66940A28A252302D2E97B" ma:contentTypeVersion="14" ma:contentTypeDescription="Utwórz nowy dokument." ma:contentTypeScope="" ma:versionID="7cbdac66794b604e65f03608a0cdb0e9">
  <xsd:schema xmlns:xsd="http://www.w3.org/2001/XMLSchema" xmlns:xs="http://www.w3.org/2001/XMLSchema" xmlns:p="http://schemas.microsoft.com/office/2006/metadata/properties" xmlns:ns2="417c843a-9998-4231-b94b-f195fe7828e4" xmlns:ns3="99f42b47-0c9c-4f6b-ba0f-07cce9d01564" targetNamespace="http://schemas.microsoft.com/office/2006/metadata/properties" ma:root="true" ma:fieldsID="6b9f6a8273957af9427a9382a35ef75c" ns2:_="" ns3:_="">
    <xsd:import namespace="417c843a-9998-4231-b94b-f195fe7828e4"/>
    <xsd:import namespace="99f42b47-0c9c-4f6b-ba0f-07cce9d01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c843a-9998-4231-b94b-f195fe782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e202bf10-4f99-490d-b6a4-1cff37ab8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42b47-0c9c-4f6b-ba0f-07cce9d015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83bc97-e6b1-45e2-8081-8a515a32f694}" ma:internalName="TaxCatchAll" ma:showField="CatchAllData" ma:web="99f42b47-0c9c-4f6b-ba0f-07cce9d01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7c843a-9998-4231-b94b-f195fe7828e4">
      <Terms xmlns="http://schemas.microsoft.com/office/infopath/2007/PartnerControls"/>
    </lcf76f155ced4ddcb4097134ff3c332f>
    <TaxCatchAll xmlns="99f42b47-0c9c-4f6b-ba0f-07cce9d01564" xsi:nil="true"/>
  </documentManagement>
</p:properties>
</file>

<file path=customXml/itemProps1.xml><?xml version="1.0" encoding="utf-8"?>
<ds:datastoreItem xmlns:ds="http://schemas.openxmlformats.org/officeDocument/2006/customXml" ds:itemID="{9A3AE17D-EE51-4D9E-9F12-DC6CC2689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c843a-9998-4231-b94b-f195fe7828e4"/>
    <ds:schemaRef ds:uri="99f42b47-0c9c-4f6b-ba0f-07cce9d01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0174FD-2804-4898-9D02-5533FA688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2B187-9E93-4086-A8A7-878A38CD4633}">
  <ds:schemaRefs>
    <ds:schemaRef ds:uri="http://schemas.microsoft.com/office/2006/metadata/properties"/>
    <ds:schemaRef ds:uri="http://schemas.microsoft.com/office/infopath/2007/PartnerControls"/>
    <ds:schemaRef ds:uri="417c843a-9998-4231-b94b-f195fe7828e4"/>
    <ds:schemaRef ds:uri="99f42b47-0c9c-4f6b-ba0f-07cce9d01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</vt:lpstr>
      <vt:lpstr>monografie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Deka</dc:creator>
  <cp:lastModifiedBy>Magdalena Pietruszka</cp:lastModifiedBy>
  <dcterms:created xsi:type="dcterms:W3CDTF">2025-03-13T10:58:23Z</dcterms:created>
  <dcterms:modified xsi:type="dcterms:W3CDTF">2026-03-27T07:45:28Z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0x010100681B71B21DD66940A28A252302D2E97B</vt:lpwstr>
  </property>
</Properties>
</file>